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apunt\DATOS PAGINA TRANSPARENCI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Print_Area" localSheetId="0">Hoja1!$A$1:$H$23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1" i="1"/>
  <c r="H7" i="1"/>
  <c r="E10" i="1"/>
  <c r="H10" i="1" s="1"/>
  <c r="C10" i="1" l="1"/>
  <c r="C11" i="1"/>
  <c r="H21" i="1" l="1"/>
  <c r="H22" i="1"/>
  <c r="H23" i="1"/>
  <c r="D21" i="1" l="1"/>
</calcChain>
</file>

<file path=xl/sharedStrings.xml><?xml version="1.0" encoding="utf-8"?>
<sst xmlns="http://schemas.openxmlformats.org/spreadsheetml/2006/main" count="35" uniqueCount="27">
  <si>
    <t>DIRECTOR/A GENERAL</t>
  </si>
  <si>
    <t>DIRECTOR/A DE CONTINGUTS</t>
  </si>
  <si>
    <t>DIRECTOR/A D'INFORMATIUS</t>
  </si>
  <si>
    <t>DIRECTOR/A D'EXPLOTACIO I ENGINYERIA</t>
  </si>
  <si>
    <t>SUBDIRECTOR/A DE LA UNITAT DE COMUNICACIÓ I PUBLICITAT</t>
  </si>
  <si>
    <t>PRESIDENT</t>
  </si>
  <si>
    <t>DIRECTORA D'ADMINISTRACIÓ</t>
  </si>
  <si>
    <t>DIRECTORA DE RECURSOS HUMANS</t>
  </si>
  <si>
    <t>Locomoció</t>
  </si>
  <si>
    <t>Dietes</t>
  </si>
  <si>
    <t>Allotjament</t>
  </si>
  <si>
    <t>Manutenció</t>
  </si>
  <si>
    <t>TOTAL Indemnitzacions</t>
  </si>
  <si>
    <t>Retribucions anuals</t>
  </si>
  <si>
    <t>Antiguitat</t>
  </si>
  <si>
    <t>Marco Estellés Empar</t>
  </si>
  <si>
    <t>Garcia Duarte Jose Manuel</t>
  </si>
  <si>
    <t>Soriano Hernández Enrique</t>
  </si>
  <si>
    <t>Marín González Carolina</t>
  </si>
  <si>
    <t>Blasco Cháfer Remei</t>
  </si>
  <si>
    <t>Martí Fernández Cesar</t>
  </si>
  <si>
    <t>Moreno Escrivá Josep Lluis</t>
  </si>
  <si>
    <t>Pérez Marí</t>
  </si>
  <si>
    <r>
      <t xml:space="preserve">Indemnitzacions per raó de servei </t>
    </r>
    <r>
      <rPr>
        <b/>
        <sz val="11"/>
        <color theme="1"/>
        <rFont val="Calibri"/>
        <family val="2"/>
        <scheme val="minor"/>
      </rPr>
      <t>any 2019</t>
    </r>
  </si>
  <si>
    <t>Exercici 2019</t>
  </si>
  <si>
    <t>Lloc</t>
  </si>
  <si>
    <t>Cognoms i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</si>
</sst>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\-??\ _P_t_a_-;_-@_-"/>
    <numFmt numFmtId="165" formatCode="_-* #,##0.00\ _P_t_s_-;\-* #,##0.00\ _P_t_s_-;_-* \-??\ _P_t_s_-;_-@_-"/>
    <numFmt numFmtId="166" formatCode="_-* #,##0\ _P_t_a_-;\-* #,##0\ _P_t_a_-;_-* &quot;- &quot;_P_t_a_-;_-@_-"/>
    <numFmt numFmtId="167" formatCode="_-* #,##0.00&quot; €&quot;_-;\-* #,##0.00&quot; €&quot;_-;_-* \-??&quot; €&quot;_-;_-@_-"/>
    <numFmt numFmtId="168" formatCode="_-* #,##0.00\ [$€-1]_-;\-* #,##0.00\ [$€-1]_-;_-* &quot;-&quot;??\ [$€-1]_-"/>
    <numFmt numFmtId="169" formatCode="#,##0.00\ &quot;€&quot;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10"/>
      <color indexed="17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2"/>
      <name val="Verdana"/>
      <family val="2"/>
    </font>
    <font>
      <sz val="11"/>
      <color indexed="52"/>
      <name val="Calibri"/>
      <family val="2"/>
    </font>
    <font>
      <b/>
      <sz val="11"/>
      <color indexed="56"/>
      <name val="Verdana"/>
      <family val="2"/>
    </font>
    <font>
      <b/>
      <sz val="11"/>
      <color indexed="56"/>
      <name val="Calibri"/>
      <family val="2"/>
    </font>
    <font>
      <sz val="10"/>
      <color indexed="62"/>
      <name val="Verdana"/>
      <family val="2"/>
    </font>
    <font>
      <sz val="11"/>
      <color indexed="62"/>
      <name val="Calibri"/>
      <family val="2"/>
    </font>
    <font>
      <sz val="10"/>
      <color indexed="20"/>
      <name val="Verdana"/>
      <family val="2"/>
    </font>
    <font>
      <sz val="11"/>
      <color indexed="20"/>
      <name val="Calibri"/>
      <family val="2"/>
    </font>
    <font>
      <sz val="10"/>
      <color indexed="60"/>
      <name val="Verdana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0"/>
      <color indexed="63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" applyNumberFormat="0" applyAlignment="0" applyProtection="0"/>
    <xf numFmtId="0" fontId="10" fillId="17" borderId="3" applyNumberFormat="0" applyAlignment="0" applyProtection="0"/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15" fillId="7" borderId="2" applyNumberFormat="0" applyAlignment="0" applyProtection="0"/>
    <xf numFmtId="0" fontId="16" fillId="7" borderId="2" applyNumberFormat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ill="0" applyBorder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43" fontId="2" fillId="0" borderId="0" applyFont="0" applyFill="0" applyBorder="0" applyAlignment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5" fontId="4" fillId="0" borderId="0" applyFill="0" applyBorder="0" applyProtection="0"/>
    <xf numFmtId="167" fontId="4" fillId="0" borderId="0" applyFill="0" applyBorder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1" fillId="0" borderId="0"/>
    <xf numFmtId="0" fontId="2" fillId="23" borderId="6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ill="0" applyBorder="0" applyProtection="0"/>
    <xf numFmtId="0" fontId="22" fillId="16" borderId="7" applyNumberFormat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8" applyNumberFormat="0" applyFill="0" applyAlignment="0" applyProtection="0"/>
    <xf numFmtId="0" fontId="1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Fill="1"/>
    <xf numFmtId="0" fontId="33" fillId="0" borderId="1" xfId="1" applyFont="1" applyFill="1" applyBorder="1" applyAlignment="1">
      <alignment horizontal="left" vertical="center"/>
    </xf>
    <xf numFmtId="0" fontId="33" fillId="0" borderId="1" xfId="1" applyFont="1" applyFill="1" applyBorder="1" applyAlignment="1">
      <alignment horizontal="left"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/>
    </xf>
    <xf numFmtId="4" fontId="0" fillId="0" borderId="0" xfId="0" applyNumberFormat="1" applyFont="1"/>
    <xf numFmtId="169" fontId="0" fillId="0" borderId="0" xfId="0" applyNumberFormat="1" applyFont="1"/>
    <xf numFmtId="0" fontId="1" fillId="0" borderId="0" xfId="0" applyFont="1" applyFill="1"/>
    <xf numFmtId="0" fontId="34" fillId="26" borderId="1" xfId="0" applyFont="1" applyFill="1" applyBorder="1" applyAlignment="1">
      <alignment horizontal="center" vertical="center" wrapText="1"/>
    </xf>
    <xf numFmtId="0" fontId="33" fillId="26" borderId="1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wrapText="1"/>
    </xf>
    <xf numFmtId="4" fontId="34" fillId="0" borderId="1" xfId="1" applyNumberFormat="1" applyFont="1" applyFill="1" applyBorder="1" applyAlignment="1">
      <alignment horizontal="center" vertical="center" wrapText="1"/>
    </xf>
    <xf numFmtId="4" fontId="33" fillId="0" borderId="1" xfId="1" applyNumberFormat="1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0" fillId="24" borderId="1" xfId="0" applyFont="1" applyFill="1" applyBorder="1" applyAlignment="1">
      <alignment horizontal="center" vertical="center" wrapText="1"/>
    </xf>
    <xf numFmtId="0" fontId="0" fillId="26" borderId="1" xfId="0" applyFont="1" applyFill="1" applyBorder="1" applyAlignment="1">
      <alignment horizontal="center" vertical="center" wrapText="1"/>
    </xf>
  </cellXfs>
  <cellStyles count="135">
    <cellStyle name="20% - Énfasis1 2" xfId="3"/>
    <cellStyle name="20% - Énfasis1 3" xfId="2"/>
    <cellStyle name="20% - Énfasis2 2" xfId="5"/>
    <cellStyle name="20% - Énfasis2 3" xfId="4"/>
    <cellStyle name="20% - Énfasis3 2" xfId="7"/>
    <cellStyle name="20% - Énfasis3 3" xfId="6"/>
    <cellStyle name="20% - Énfasis4 2" xfId="9"/>
    <cellStyle name="20% - Énfasis4 3" xfId="8"/>
    <cellStyle name="20% - Énfasis5 2" xfId="11"/>
    <cellStyle name="20% - Énfasis5 3" xfId="10"/>
    <cellStyle name="20% - Énfasis6 2" xfId="13"/>
    <cellStyle name="20% - Énfasis6 3" xfId="12"/>
    <cellStyle name="40% - Énfasis1 2" xfId="15"/>
    <cellStyle name="40% - Énfasis1 3" xfId="14"/>
    <cellStyle name="40% - Énfasis2 2" xfId="17"/>
    <cellStyle name="40% - Énfasis2 3" xfId="16"/>
    <cellStyle name="40% - Énfasis3 2" xfId="19"/>
    <cellStyle name="40% - Énfasis3 3" xfId="18"/>
    <cellStyle name="40% - Énfasis4 2" xfId="21"/>
    <cellStyle name="40% - Énfasis4 3" xfId="20"/>
    <cellStyle name="40% - Énfasis5 2" xfId="23"/>
    <cellStyle name="40% - Énfasis5 3" xfId="22"/>
    <cellStyle name="40% - Énfasis6 2" xfId="25"/>
    <cellStyle name="40% - Énfasis6 3" xfId="24"/>
    <cellStyle name="60% - Énfasis1 2" xfId="27"/>
    <cellStyle name="60% - Énfasis1 3" xfId="26"/>
    <cellStyle name="60% - Énfasis2 2" xfId="29"/>
    <cellStyle name="60% - Énfasis2 3" xfId="28"/>
    <cellStyle name="60% - Énfasis3 2" xfId="31"/>
    <cellStyle name="60% - Énfasis3 3" xfId="30"/>
    <cellStyle name="60% - Énfasis4 2" xfId="33"/>
    <cellStyle name="60% - Énfasis4 3" xfId="32"/>
    <cellStyle name="60% - Énfasis5 2" xfId="35"/>
    <cellStyle name="60% - Énfasis5 3" xfId="34"/>
    <cellStyle name="60% - Énfasis6 2" xfId="37"/>
    <cellStyle name="60% - Énfasis6 3" xfId="36"/>
    <cellStyle name="Buena" xfId="38"/>
    <cellStyle name="Buena 2" xfId="39"/>
    <cellStyle name="Buena_MASA SALARIAL 2017 IVAM TRABAJADA" xfId="40"/>
    <cellStyle name="Cálculo 2" xfId="41"/>
    <cellStyle name="Celda de comprobación 2" xfId="42"/>
    <cellStyle name="Celda vinculada 2" xfId="44"/>
    <cellStyle name="Celda vinculada 3" xfId="43"/>
    <cellStyle name="Encabezado 4 2" xfId="46"/>
    <cellStyle name="Encabezado 4 3" xfId="45"/>
    <cellStyle name="Énfasis1 2" xfId="48"/>
    <cellStyle name="Énfasis1 3" xfId="47"/>
    <cellStyle name="Énfasis2 2" xfId="50"/>
    <cellStyle name="Énfasis2 3" xfId="49"/>
    <cellStyle name="Énfasis3 2" xfId="52"/>
    <cellStyle name="Énfasis3 3" xfId="51"/>
    <cellStyle name="Énfasis4 2" xfId="54"/>
    <cellStyle name="Énfasis4 3" xfId="53"/>
    <cellStyle name="Énfasis5 2" xfId="56"/>
    <cellStyle name="Énfasis5 3" xfId="55"/>
    <cellStyle name="Énfasis6 2" xfId="58"/>
    <cellStyle name="Énfasis6 3" xfId="57"/>
    <cellStyle name="Entrada 2" xfId="60"/>
    <cellStyle name="Entrada 3" xfId="59"/>
    <cellStyle name="Euro" xfId="61"/>
    <cellStyle name="Euro 2" xfId="62"/>
    <cellStyle name="Euro 3" xfId="63"/>
    <cellStyle name="Euro_Comprobación Retribuciones 16" xfId="64"/>
    <cellStyle name="Excel Built-in Comma [0]" xfId="65"/>
    <cellStyle name="Incorrecto 2" xfId="67"/>
    <cellStyle name="Incorrecto 3" xfId="66"/>
    <cellStyle name="Millares [0] 2" xfId="69"/>
    <cellStyle name="Millares [0] 2 10" xfId="70"/>
    <cellStyle name="Millares [0] 2 11" xfId="71"/>
    <cellStyle name="Millares [0] 2 12" xfId="72"/>
    <cellStyle name="Millares [0] 2 2" xfId="73"/>
    <cellStyle name="Millares [0] 2 3" xfId="74"/>
    <cellStyle name="Millares [0] 2 4" xfId="75"/>
    <cellStyle name="Millares [0] 2 5" xfId="76"/>
    <cellStyle name="Millares [0] 2 6" xfId="77"/>
    <cellStyle name="Millares [0] 2 7" xfId="78"/>
    <cellStyle name="Millares [0] 2 8" xfId="79"/>
    <cellStyle name="Millares [0] 2 9" xfId="80"/>
    <cellStyle name="Millares 2" xfId="81"/>
    <cellStyle name="Millares 2 10" xfId="82"/>
    <cellStyle name="Millares 2 11" xfId="83"/>
    <cellStyle name="Millares 2 12" xfId="84"/>
    <cellStyle name="Millares 2 2" xfId="85"/>
    <cellStyle name="Millares 2 3" xfId="86"/>
    <cellStyle name="Millares 2 4" xfId="87"/>
    <cellStyle name="Millares 2 5" xfId="88"/>
    <cellStyle name="Millares 2 6" xfId="89"/>
    <cellStyle name="Millares 2 7" xfId="90"/>
    <cellStyle name="Millares 2 8" xfId="91"/>
    <cellStyle name="Millares 2 9" xfId="92"/>
    <cellStyle name="Millares 3" xfId="93"/>
    <cellStyle name="Millares 4" xfId="68"/>
    <cellStyle name="Moneda 2" xfId="94"/>
    <cellStyle name="Neutral 2" xfId="96"/>
    <cellStyle name="Neutral 3" xfId="95"/>
    <cellStyle name="Normal" xfId="0" builtinId="0"/>
    <cellStyle name="Normal 10" xfId="134"/>
    <cellStyle name="Normal 13" xfId="97"/>
    <cellStyle name="Normal 2" xfId="98"/>
    <cellStyle name="Normal 2 10" xfId="99"/>
    <cellStyle name="Normal 2 11" xfId="100"/>
    <cellStyle name="Normal 2 12" xfId="101"/>
    <cellStyle name="Normal 2 2" xfId="102"/>
    <cellStyle name="Normal 2 3" xfId="103"/>
    <cellStyle name="Normal 2 4" xfId="104"/>
    <cellStyle name="Normal 2 5" xfId="105"/>
    <cellStyle name="Normal 2 6" xfId="106"/>
    <cellStyle name="Normal 2 7" xfId="107"/>
    <cellStyle name="Normal 2 8" xfId="108"/>
    <cellStyle name="Normal 2 9" xfId="109"/>
    <cellStyle name="Normal 2_MASA APROBADA 2015" xfId="110"/>
    <cellStyle name="Normal 3" xfId="111"/>
    <cellStyle name="Normal 3 2" xfId="112"/>
    <cellStyle name="Normal 4" xfId="113"/>
    <cellStyle name="Normal 5" xfId="1"/>
    <cellStyle name="Normal 6" xfId="131"/>
    <cellStyle name="Normal 7" xfId="132"/>
    <cellStyle name="Normal 8" xfId="133"/>
    <cellStyle name="Normal 9" xfId="114"/>
    <cellStyle name="Notas 2" xfId="115"/>
    <cellStyle name="Porcentaje 2" xfId="116"/>
    <cellStyle name="Porcentual 2" xfId="117"/>
    <cellStyle name="Salida 2" xfId="119"/>
    <cellStyle name="Salida 3" xfId="118"/>
    <cellStyle name="Texto de advertencia 2" xfId="120"/>
    <cellStyle name="Texto explicativo 2" xfId="121"/>
    <cellStyle name="Título 1" xfId="123"/>
    <cellStyle name="Título 1 2" xfId="124"/>
    <cellStyle name="Título 1_MASA SALARIAL 2017 IVAM TRABAJADA" xfId="125"/>
    <cellStyle name="Título 2 2" xfId="126"/>
    <cellStyle name="Título 3 2" xfId="127"/>
    <cellStyle name="Título 4" xfId="128"/>
    <cellStyle name="Título 5" xfId="122"/>
    <cellStyle name="Total 2" xfId="130"/>
    <cellStyle name="Total 3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17254</xdr:colOff>
      <xdr:row>0</xdr:row>
      <xdr:rowOff>103517</xdr:rowOff>
    </xdr:from>
    <xdr:to>
      <xdr:col>0</xdr:col>
      <xdr:colOff>2130726</xdr:colOff>
      <xdr:row>3</xdr:row>
      <xdr:rowOff>159396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4" y="103517"/>
          <a:ext cx="2113472" cy="627379"/>
        </a:xfrm>
        <a:prstGeom prst="rect">
          <a:avLst/>
        </a:prstGeom>
      </xdr:spPr>
    </xdr:pic>
    <xdr:clientData/>
  </xdr:twoCellAnchor>
  <xdr:twoCellAnchor editAs="oneCell">
    <xdr:from>
      <xdr:col>0</xdr:col>
      <xdr:colOff>34506</xdr:colOff>
      <xdr:row>15</xdr:row>
      <xdr:rowOff>37472</xdr:rowOff>
    </xdr:from>
    <xdr:to>
      <xdr:col>0</xdr:col>
      <xdr:colOff>3424687</xdr:colOff>
      <xdr:row>18</xdr:row>
      <xdr:rowOff>53960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33" t="27472" r="5308" b="28151"/>
        <a:stretch/>
      </xdr:blipFill>
      <xdr:spPr>
        <a:xfrm>
          <a:off x="34506" y="2780672"/>
          <a:ext cx="3390181" cy="559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tabSelected="1" zoomScaleNormal="100" workbookViewId="0">
      <selection activeCell="K34" sqref="K34:K35"/>
    </sheetView>
  </sheetViews>
  <sheetFormatPr baseColWidth="10" defaultColWidth="11" defaultRowHeight="15" x14ac:dyDescent="0.25"/>
  <cols>
    <col min="1" max="1" width="58" style="2" customWidth="1"/>
    <col min="2" max="2" width="35.140625" style="2" customWidth="1"/>
    <col min="3" max="3" width="17.7109375" style="1" bestFit="1" customWidth="1"/>
    <col min="4" max="4" width="16.140625" style="1" customWidth="1"/>
    <col min="5" max="5" width="11" style="1"/>
    <col min="6" max="6" width="14.85546875" style="1" customWidth="1"/>
    <col min="7" max="7" width="12.140625" style="1" customWidth="1"/>
    <col min="8" max="8" width="20.85546875" style="1" bestFit="1" customWidth="1"/>
    <col min="9" max="16384" width="11" style="1"/>
  </cols>
  <sheetData>
    <row r="2" spans="1:8" x14ac:dyDescent="0.25">
      <c r="B2" s="9" t="s">
        <v>24</v>
      </c>
    </row>
    <row r="5" spans="1:8" x14ac:dyDescent="0.25">
      <c r="C5" s="17" t="s">
        <v>13</v>
      </c>
      <c r="D5" s="18" t="s">
        <v>14</v>
      </c>
      <c r="E5" s="19" t="s">
        <v>23</v>
      </c>
      <c r="F5" s="19"/>
      <c r="G5" s="19"/>
      <c r="H5" s="19"/>
    </row>
    <row r="6" spans="1:8" ht="30" x14ac:dyDescent="0.25">
      <c r="A6" s="2" t="s">
        <v>25</v>
      </c>
      <c r="B6" s="2" t="s">
        <v>26</v>
      </c>
      <c r="C6" s="17"/>
      <c r="D6" s="18"/>
      <c r="E6" s="10" t="s">
        <v>8</v>
      </c>
      <c r="F6" s="10" t="s">
        <v>11</v>
      </c>
      <c r="G6" s="10" t="s">
        <v>10</v>
      </c>
      <c r="H6" s="11" t="s">
        <v>12</v>
      </c>
    </row>
    <row r="7" spans="1:8" ht="16.350000000000001" customHeight="1" x14ac:dyDescent="0.25">
      <c r="A7" s="5" t="s">
        <v>0</v>
      </c>
      <c r="B7" s="5" t="s">
        <v>15</v>
      </c>
      <c r="C7" s="12">
        <v>61191.840000000004</v>
      </c>
      <c r="D7" s="13">
        <v>0</v>
      </c>
      <c r="E7" s="14">
        <v>0</v>
      </c>
      <c r="F7" s="14">
        <v>0</v>
      </c>
      <c r="G7" s="14">
        <v>0</v>
      </c>
      <c r="H7" s="14">
        <f>E7+F7+G7</f>
        <v>0</v>
      </c>
    </row>
    <row r="8" spans="1:8" x14ac:dyDescent="0.25">
      <c r="A8" s="6" t="s">
        <v>1</v>
      </c>
      <c r="B8" s="6" t="s">
        <v>20</v>
      </c>
      <c r="C8" s="12">
        <v>53668.679999999993</v>
      </c>
      <c r="D8" s="13">
        <v>0</v>
      </c>
      <c r="E8" s="14">
        <v>30.4</v>
      </c>
      <c r="F8" s="14">
        <v>0</v>
      </c>
      <c r="G8" s="14">
        <v>0</v>
      </c>
      <c r="H8" s="14">
        <f t="shared" ref="H8:H11" si="0">E8+F8+G8</f>
        <v>30.4</v>
      </c>
    </row>
    <row r="9" spans="1:8" x14ac:dyDescent="0.25">
      <c r="A9" s="6" t="s">
        <v>2</v>
      </c>
      <c r="B9" s="6" t="s">
        <v>19</v>
      </c>
      <c r="C9" s="12">
        <v>53668.679999999993</v>
      </c>
      <c r="D9" s="13">
        <v>0</v>
      </c>
      <c r="E9" s="14">
        <v>0</v>
      </c>
      <c r="F9" s="14">
        <v>18.7</v>
      </c>
      <c r="G9" s="14">
        <v>0</v>
      </c>
      <c r="H9" s="14">
        <f t="shared" si="0"/>
        <v>18.7</v>
      </c>
    </row>
    <row r="10" spans="1:8" x14ac:dyDescent="0.25">
      <c r="A10" s="6" t="s">
        <v>3</v>
      </c>
      <c r="B10" s="6" t="s">
        <v>16</v>
      </c>
      <c r="C10" s="12">
        <f>26801.52+5509.2+8.39</f>
        <v>32319.11</v>
      </c>
      <c r="D10" s="13">
        <v>0</v>
      </c>
      <c r="E10" s="14">
        <f>60.8+168</f>
        <v>228.8</v>
      </c>
      <c r="F10" s="14">
        <v>8.6</v>
      </c>
      <c r="G10" s="14">
        <v>0</v>
      </c>
      <c r="H10" s="14">
        <f t="shared" si="0"/>
        <v>237.4</v>
      </c>
    </row>
    <row r="11" spans="1:8" x14ac:dyDescent="0.25">
      <c r="A11" s="6" t="s">
        <v>4</v>
      </c>
      <c r="B11" s="6" t="s">
        <v>21</v>
      </c>
      <c r="C11" s="12">
        <f>24090.18+2007.51+4.92</f>
        <v>26102.609999999997</v>
      </c>
      <c r="D11" s="13">
        <v>0</v>
      </c>
      <c r="E11" s="14">
        <v>136.04</v>
      </c>
      <c r="F11" s="14">
        <v>0</v>
      </c>
      <c r="G11" s="14">
        <v>0</v>
      </c>
      <c r="H11" s="14">
        <f t="shared" si="0"/>
        <v>136.04</v>
      </c>
    </row>
    <row r="12" spans="1:8" x14ac:dyDescent="0.25">
      <c r="H12" s="8"/>
    </row>
    <row r="19" spans="1:8" x14ac:dyDescent="0.25">
      <c r="C19" s="17" t="s">
        <v>13</v>
      </c>
      <c r="D19" s="18" t="s">
        <v>14</v>
      </c>
      <c r="E19" s="19" t="s">
        <v>23</v>
      </c>
      <c r="F19" s="19"/>
      <c r="G19" s="19"/>
      <c r="H19" s="19"/>
    </row>
    <row r="20" spans="1:8" ht="30" x14ac:dyDescent="0.25">
      <c r="A20" s="2" t="s">
        <v>25</v>
      </c>
      <c r="B20" s="2" t="s">
        <v>26</v>
      </c>
      <c r="C20" s="17"/>
      <c r="D20" s="18"/>
      <c r="E20" s="10" t="s">
        <v>8</v>
      </c>
      <c r="F20" s="10" t="s">
        <v>9</v>
      </c>
      <c r="G20" s="10" t="s">
        <v>10</v>
      </c>
      <c r="H20" s="11" t="s">
        <v>12</v>
      </c>
    </row>
    <row r="21" spans="1:8" ht="16.350000000000001" customHeight="1" x14ac:dyDescent="0.25">
      <c r="A21" s="3" t="s">
        <v>5</v>
      </c>
      <c r="B21" s="3" t="s">
        <v>17</v>
      </c>
      <c r="C21" s="12">
        <v>61191.839999999997</v>
      </c>
      <c r="D21" s="15">
        <f>5992.4-559.73</f>
        <v>5432.67</v>
      </c>
      <c r="E21" s="14">
        <v>262.53999999999996</v>
      </c>
      <c r="F21" s="14">
        <v>97.65</v>
      </c>
      <c r="G21" s="14">
        <v>153.21</v>
      </c>
      <c r="H21" s="14">
        <f>E21+F21+G21</f>
        <v>513.4</v>
      </c>
    </row>
    <row r="22" spans="1:8" x14ac:dyDescent="0.25">
      <c r="A22" s="4" t="s">
        <v>6</v>
      </c>
      <c r="B22" s="4" t="s">
        <v>18</v>
      </c>
      <c r="C22" s="16">
        <v>53668.68</v>
      </c>
      <c r="D22" s="15">
        <v>0</v>
      </c>
      <c r="E22" s="14">
        <v>145.5</v>
      </c>
      <c r="F22" s="14">
        <v>32.6</v>
      </c>
      <c r="G22" s="14">
        <v>0</v>
      </c>
      <c r="H22" s="14">
        <f t="shared" ref="H22:H23" si="1">SUM(E22:G22)</f>
        <v>178.1</v>
      </c>
    </row>
    <row r="23" spans="1:8" x14ac:dyDescent="0.25">
      <c r="A23" s="4" t="s">
        <v>7</v>
      </c>
      <c r="B23" s="4" t="s">
        <v>22</v>
      </c>
      <c r="C23" s="16">
        <v>51581.22</v>
      </c>
      <c r="D23" s="15">
        <v>0</v>
      </c>
      <c r="E23" s="14">
        <v>27.17</v>
      </c>
      <c r="F23" s="14">
        <v>0</v>
      </c>
      <c r="G23" s="14">
        <v>0</v>
      </c>
      <c r="H23" s="14">
        <f t="shared" si="1"/>
        <v>27.17</v>
      </c>
    </row>
    <row r="24" spans="1:8" x14ac:dyDescent="0.25">
      <c r="C24" s="7"/>
      <c r="D24" s="7"/>
      <c r="H24" s="8"/>
    </row>
  </sheetData>
  <mergeCells count="6">
    <mergeCell ref="C19:C20"/>
    <mergeCell ref="D19:D20"/>
    <mergeCell ref="E19:H19"/>
    <mergeCell ref="C5:C6"/>
    <mergeCell ref="D5:D6"/>
    <mergeCell ref="E5:H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TELLOLS QUERAL - XAVIER</dc:creator>
  <cp:lastModifiedBy>ADRIAN FERRER - EVA</cp:lastModifiedBy>
  <cp:lastPrinted>2020-03-02T09:38:41Z</cp:lastPrinted>
  <dcterms:created xsi:type="dcterms:W3CDTF">2018-12-26T13:01:59Z</dcterms:created>
  <dcterms:modified xsi:type="dcterms:W3CDTF">2020-03-02T09:45:02Z</dcterms:modified>
</cp:coreProperties>
</file>